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13_ncr:1_{9D5A3BF3-7F7C-469B-8E7A-A7B7CC986893}" xr6:coauthVersionLast="45" xr6:coauthVersionMax="46" xr10:uidLastSave="{00000000-0000-0000-0000-000000000000}"/>
  <bookViews>
    <workbookView xWindow="-60" yWindow="-60" windowWidth="20610" windowHeight="112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9" i="1" l="1"/>
  <c r="J119" i="1"/>
  <c r="I119" i="1"/>
  <c r="H119" i="1"/>
  <c r="G119" i="1"/>
  <c r="F119" i="1"/>
  <c r="E119" i="1"/>
  <c r="D119" i="1"/>
  <c r="I91" i="1"/>
  <c r="D70" i="1"/>
  <c r="E70" i="1"/>
  <c r="F70" i="1"/>
  <c r="G70" i="1"/>
  <c r="D61" i="1"/>
  <c r="E61" i="1"/>
  <c r="F61" i="1"/>
  <c r="G61" i="1"/>
  <c r="I61" i="1"/>
  <c r="J61" i="1"/>
  <c r="K61" i="1"/>
  <c r="J110" i="1"/>
  <c r="K110" i="1"/>
  <c r="I110" i="1"/>
  <c r="H110" i="1"/>
  <c r="D105" i="1"/>
  <c r="E100" i="1"/>
  <c r="K100" i="1"/>
  <c r="I100" i="1"/>
  <c r="H99" i="1"/>
  <c r="J100" i="1"/>
  <c r="F100" i="1"/>
  <c r="H90" i="1"/>
  <c r="K91" i="1"/>
  <c r="J91" i="1"/>
  <c r="E91" i="1"/>
  <c r="F91" i="1"/>
  <c r="J82" i="1"/>
  <c r="G82" i="1"/>
  <c r="E82" i="1"/>
  <c r="K82" i="1"/>
  <c r="I82" i="1"/>
  <c r="H82" i="1"/>
  <c r="D79" i="1"/>
  <c r="K70" i="1"/>
  <c r="I70" i="1"/>
  <c r="H70" i="1"/>
  <c r="E52" i="1"/>
  <c r="K52" i="1"/>
  <c r="I52" i="1"/>
  <c r="H52" i="1"/>
  <c r="J52" i="1"/>
  <c r="F52" i="1"/>
  <c r="G41" i="1"/>
  <c r="K37" i="1"/>
  <c r="K41" i="1" s="1"/>
  <c r="J37" i="1"/>
  <c r="J41" i="1" s="1"/>
  <c r="I37" i="1"/>
  <c r="H37" i="1"/>
  <c r="F41" i="1"/>
  <c r="E41" i="1"/>
  <c r="G31" i="1"/>
  <c r="F31" i="1"/>
  <c r="E31" i="1"/>
  <c r="K31" i="1"/>
  <c r="J31" i="1"/>
  <c r="D31" i="1"/>
  <c r="I31" i="1" l="1"/>
  <c r="H41" i="1"/>
  <c r="D52" i="1"/>
  <c r="G110" i="1"/>
  <c r="I41" i="1"/>
  <c r="F82" i="1"/>
  <c r="F110" i="1"/>
  <c r="D41" i="1"/>
  <c r="G52" i="1"/>
  <c r="G91" i="1"/>
  <c r="G100" i="1"/>
  <c r="D110" i="1"/>
  <c r="H31" i="1"/>
  <c r="D82" i="1"/>
  <c r="D91" i="1"/>
  <c r="D100" i="1"/>
  <c r="E110" i="1"/>
</calcChain>
</file>

<file path=xl/sharedStrings.xml><?xml version="1.0" encoding="utf-8"?>
<sst xmlns="http://schemas.openxmlformats.org/spreadsheetml/2006/main" count="153" uniqueCount="77">
  <si>
    <t>Р-ра Сборник</t>
  </si>
  <si>
    <t xml:space="preserve">Наименование блюд </t>
  </si>
  <si>
    <t>Выход, гр</t>
  </si>
  <si>
    <t>Белки</t>
  </si>
  <si>
    <t>Жиры</t>
  </si>
  <si>
    <t>Углеводы</t>
  </si>
  <si>
    <t>Энерг. Ценность</t>
  </si>
  <si>
    <t>ккал</t>
  </si>
  <si>
    <t>1 НЕДЕЛЯ</t>
  </si>
  <si>
    <t>1 ДЕНЬ</t>
  </si>
  <si>
    <t>Макаронные изделия  отварные</t>
  </si>
  <si>
    <t>Овощи по сезону</t>
  </si>
  <si>
    <t>Чай с сахаром</t>
  </si>
  <si>
    <t>Батон домашний</t>
  </si>
  <si>
    <t>Итого</t>
  </si>
  <si>
    <t>2 ДЕНЬ</t>
  </si>
  <si>
    <t>Птица отварная</t>
  </si>
  <si>
    <t>Пирожок с повидлом</t>
  </si>
  <si>
    <t>3 ДЕНЬ</t>
  </si>
  <si>
    <t>Рыба запеченная</t>
  </si>
  <si>
    <t>Пюре картофельное</t>
  </si>
  <si>
    <t>4 ДЕНЬ</t>
  </si>
  <si>
    <t>Каша пшеничная</t>
  </si>
  <si>
    <t>5 ДЕНЬ</t>
  </si>
  <si>
    <t>Картофель отварной</t>
  </si>
  <si>
    <t>2 НЕДЕЛЯ</t>
  </si>
  <si>
    <t>Котлета рубленная из птицы</t>
  </si>
  <si>
    <t>Каша пшенная</t>
  </si>
  <si>
    <t>Рыба, тушеная в томате с овощами</t>
  </si>
  <si>
    <t>Птица запеченная</t>
  </si>
  <si>
    <t>Примечание.</t>
  </si>
  <si>
    <t>МЕНЮ СОСТАВЛЕНО ПО НОРМАТИВНЫМ ДОКУМЕНТАМ:</t>
  </si>
  <si>
    <t xml:space="preserve">В меню сезонные овощи, включены в сложный гарнир. </t>
  </si>
  <si>
    <t xml:space="preserve"> </t>
  </si>
  <si>
    <t xml:space="preserve">         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</si>
  <si>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</si>
  <si>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Сезон: </t>
  </si>
  <si>
    <t xml:space="preserve">  </t>
  </si>
  <si>
    <t xml:space="preserve">                                   ПРИМЕРНОЕ  ДВУХНЕДЕЛЬНОЕ  МЕНЮ ГОРЯЧИХ КОМПЛЕКСОВ</t>
  </si>
  <si>
    <t>Суп картофельный с рисом</t>
  </si>
  <si>
    <t>Чай с сахаром с лимоном</t>
  </si>
  <si>
    <t>200/15/5</t>
  </si>
  <si>
    <t>Ca</t>
  </si>
  <si>
    <t xml:space="preserve"> P</t>
  </si>
  <si>
    <t>Fe</t>
  </si>
  <si>
    <t xml:space="preserve"> Борщ с капустой и картофелем</t>
  </si>
  <si>
    <t xml:space="preserve"> Котлета рубл. из филе птицы</t>
  </si>
  <si>
    <t>200/15</t>
  </si>
  <si>
    <t>Суп картофельный с макаронными изд.</t>
  </si>
  <si>
    <t xml:space="preserve"> Mg</t>
  </si>
  <si>
    <t>Хлеб ржаной</t>
  </si>
  <si>
    <t>0,00</t>
  </si>
  <si>
    <t xml:space="preserve"> 200/15</t>
  </si>
  <si>
    <t>Суп картофельный с горохом</t>
  </si>
  <si>
    <t>Котлета мясная</t>
  </si>
  <si>
    <t>Тефтели мясные</t>
  </si>
  <si>
    <t xml:space="preserve"> Овощи по сезону</t>
  </si>
  <si>
    <t xml:space="preserve"> Суп картофельный с горохом</t>
  </si>
  <si>
    <t xml:space="preserve"> Птица отварная</t>
  </si>
  <si>
    <t>Борщ с капустой и картофелем</t>
  </si>
  <si>
    <t>100/50</t>
  </si>
  <si>
    <t>Суп картофельный с макаон. изд.</t>
  </si>
  <si>
    <t xml:space="preserve">1.Сборник рецептур на продукцию для обучающихся во всех образовательных учреждениях, под ред. М.П. Могильного и В.А. Тутельяна, 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</si>
  <si>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Для приготовления блюд используется продукция с йодсодержащими элементами – с целью поддержания баланса микронутриентов </t>
  </si>
  <si>
    <t xml:space="preserve">    ДЛЯ  УЧАЩИХСЯ  С ОГРАНИЧЕНННЫМИ ВОЗМОЖНОСТЯМИ  ЗДОРОВЬЯ   С  7 до 11 ЛЕТ</t>
  </si>
  <si>
    <t xml:space="preserve">СТОИМОСТЬЮ   65   руб. 44 коп.  </t>
  </si>
  <si>
    <t xml:space="preserve">5 ДЕНЬ </t>
  </si>
  <si>
    <t>Птица тушеная в сметанном соусе</t>
  </si>
  <si>
    <t>Макаронные изделия отварные</t>
  </si>
  <si>
    <t>60</t>
  </si>
  <si>
    <t xml:space="preserve"> 80/40</t>
  </si>
  <si>
    <t xml:space="preserve"> 6,50</t>
  </si>
  <si>
    <t xml:space="preserve"> 1,47</t>
  </si>
  <si>
    <t>2 . СанПиН 2.3/2.4.3590-20  "Санитарно-эпидемиологические требования к организации общественного питания населения"</t>
  </si>
  <si>
    <t>3. Справочник «Химический состав пищевых продуктов» под ред. И.М. Скурихина 1987 г.</t>
  </si>
  <si>
    <t xml:space="preserve"> осенне-зимний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</si>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</sst>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43" fontId="1" fillId="0" borderId="1" xfId="2" applyFont="1" applyBorder="1" applyAlignment="1">
      <alignment horizontal="center" vertical="center" wrapText="1"/>
    </xf>
    <xf numFmtId="0" fontId="1" fillId="0" borderId="4" xfId="0" applyFont="1" applyBorder="1" applyAlignment="1"/>
    <xf numFmtId="0" fontId="1" fillId="0" borderId="2" xfId="0" applyFont="1" applyBorder="1" applyAlignment="1"/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 indent="3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3">
    <cellStyle name="Excel Built-in Normal" xfId="1" xr:uid="{00000000-0005-0000-0000-000000000000}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R251"/>
  <sheetViews>
    <sheetView tabSelected="1" topLeftCell="A10" zoomScale="76" zoomScaleNormal="76" workbookViewId="0">
      <selection activeCell="Q8" sqref="Q8"/>
    </sheetView>
  </sheetViews>
  <sheetFormatPr defaultRowHeight="15" x14ac:dyDescent="0.25"/>
  <cols>
    <col min="1" max="1" width="7.7109375" style="1" customWidth="1"/>
    <col min="2" max="2" width="39.140625" style="1" customWidth="1"/>
    <col min="3" max="3" width="10.85546875" style="1" customWidth="1"/>
    <col min="4" max="4" width="9.28515625" style="1" customWidth="1"/>
    <col min="5" max="5" width="9.140625" style="1" customWidth="1"/>
    <col min="6" max="6" width="10.7109375" style="1" customWidth="1"/>
    <col min="7" max="7" width="9.42578125" style="1" customWidth="1"/>
    <col min="8" max="8" width="7.5703125" style="1" customWidth="1"/>
    <col min="9" max="9" width="7.85546875" style="1" customWidth="1"/>
    <col min="10" max="10" width="7.42578125" style="1" customWidth="1"/>
    <col min="11" max="11" width="7.7109375" style="1" customWidth="1"/>
    <col min="12" max="12" width="9.85546875" style="1" customWidth="1"/>
    <col min="13" max="16384" width="9.140625" style="1"/>
  </cols>
  <sheetData>
    <row r="7" spans="1:18" ht="18.75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8" ht="18.75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8" ht="18.75" x14ac:dyDescent="0.3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8" ht="18.75" x14ac:dyDescent="0.3">
      <c r="A10" s="51"/>
      <c r="B10" s="51"/>
      <c r="C10" s="51"/>
      <c r="D10" s="51"/>
      <c r="E10" s="51"/>
      <c r="F10" s="51"/>
      <c r="G10" s="53"/>
      <c r="H10" s="53"/>
      <c r="I10" s="53"/>
      <c r="J10" s="53"/>
      <c r="K10" s="51"/>
    </row>
    <row r="11" spans="1:18" ht="18.75" x14ac:dyDescent="0.3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R11" s="1" t="s">
        <v>76</v>
      </c>
    </row>
    <row r="12" spans="1:18" ht="18.75" x14ac:dyDescent="0.3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4" spans="1:18" ht="18.75" x14ac:dyDescent="0.3">
      <c r="B14" s="52" t="s">
        <v>38</v>
      </c>
      <c r="C14" s="51"/>
      <c r="D14" s="51"/>
      <c r="E14" s="51"/>
      <c r="F14" s="51"/>
      <c r="G14" s="51"/>
      <c r="H14" s="51"/>
      <c r="I14" s="51"/>
      <c r="J14" s="51"/>
      <c r="P14" s="1" t="s">
        <v>33</v>
      </c>
    </row>
    <row r="15" spans="1:18" ht="18.75" x14ac:dyDescent="0.3">
      <c r="B15" s="52" t="s">
        <v>64</v>
      </c>
      <c r="C15" s="51"/>
      <c r="D15" s="51"/>
      <c r="E15" s="51"/>
      <c r="F15" s="51"/>
      <c r="G15" s="51"/>
      <c r="H15" s="51"/>
      <c r="I15" s="51"/>
      <c r="J15" s="51"/>
    </row>
    <row r="16" spans="1:18" ht="18.75" x14ac:dyDescent="0.3">
      <c r="B16" s="52"/>
      <c r="C16" s="51"/>
      <c r="D16" s="51"/>
      <c r="E16" s="51"/>
      <c r="F16" s="51"/>
      <c r="G16" s="51"/>
      <c r="H16" s="51"/>
      <c r="I16" s="51"/>
      <c r="J16" s="51"/>
    </row>
    <row r="17" spans="1:12" ht="31.5" customHeight="1" x14ac:dyDescent="0.25">
      <c r="B17" s="55" t="s">
        <v>65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9" spans="1:12" x14ac:dyDescent="0.25">
      <c r="A19" s="2" t="s">
        <v>36</v>
      </c>
      <c r="B19" s="2" t="s">
        <v>75</v>
      </c>
    </row>
    <row r="21" spans="1:12" ht="45" x14ac:dyDescent="0.25">
      <c r="A21" s="3" t="s">
        <v>0</v>
      </c>
      <c r="B21" s="3" t="s">
        <v>1</v>
      </c>
      <c r="C21" s="3" t="s">
        <v>2</v>
      </c>
      <c r="D21" s="3" t="s">
        <v>3</v>
      </c>
      <c r="E21" s="3" t="s">
        <v>4</v>
      </c>
      <c r="F21" s="3" t="s">
        <v>5</v>
      </c>
      <c r="G21" s="4" t="s">
        <v>6</v>
      </c>
      <c r="H21" s="5"/>
      <c r="I21" s="47"/>
      <c r="J21" s="47"/>
      <c r="K21" s="47"/>
      <c r="L21" s="48"/>
    </row>
    <row r="22" spans="1:12" x14ac:dyDescent="0.25">
      <c r="A22" s="6"/>
      <c r="B22" s="3"/>
      <c r="C22" s="3"/>
      <c r="D22" s="3"/>
      <c r="E22" s="3"/>
      <c r="F22" s="3"/>
      <c r="G22" s="3" t="s">
        <v>7</v>
      </c>
      <c r="H22" s="7" t="s">
        <v>42</v>
      </c>
      <c r="I22" s="7" t="s">
        <v>49</v>
      </c>
      <c r="J22" s="7" t="s">
        <v>43</v>
      </c>
      <c r="K22" s="7" t="s">
        <v>44</v>
      </c>
      <c r="L22" s="7" t="s">
        <v>33</v>
      </c>
    </row>
    <row r="23" spans="1:12" x14ac:dyDescent="0.25">
      <c r="A23" s="6"/>
      <c r="B23" s="8" t="s">
        <v>8</v>
      </c>
      <c r="C23" s="3"/>
      <c r="D23" s="3"/>
      <c r="E23" s="3"/>
      <c r="F23" s="3"/>
      <c r="G23" s="3"/>
      <c r="H23" s="7"/>
      <c r="I23" s="7"/>
      <c r="J23" s="7"/>
      <c r="K23" s="7"/>
      <c r="L23" s="7"/>
    </row>
    <row r="24" spans="1:12" x14ac:dyDescent="0.25">
      <c r="A24" s="6"/>
      <c r="B24" s="8" t="s">
        <v>9</v>
      </c>
      <c r="C24" s="3"/>
      <c r="D24" s="3"/>
      <c r="E24" s="3"/>
      <c r="F24" s="3"/>
      <c r="G24" s="3"/>
      <c r="H24" s="7"/>
      <c r="I24" s="7"/>
      <c r="J24" s="7"/>
      <c r="K24" s="7"/>
      <c r="L24" s="7"/>
    </row>
    <row r="25" spans="1:12" x14ac:dyDescent="0.25">
      <c r="A25" s="6">
        <v>101</v>
      </c>
      <c r="B25" s="3" t="s">
        <v>39</v>
      </c>
      <c r="C25" s="6">
        <v>200</v>
      </c>
      <c r="D25" s="6">
        <v>1.6</v>
      </c>
      <c r="E25" s="6">
        <v>2.2000000000000002</v>
      </c>
      <c r="F25" s="6">
        <v>9.6999999999999993</v>
      </c>
      <c r="G25" s="6">
        <v>68.599999999999994</v>
      </c>
      <c r="H25" s="6">
        <v>21.36</v>
      </c>
      <c r="I25" s="6">
        <v>18.22</v>
      </c>
      <c r="J25" s="6">
        <v>44.78</v>
      </c>
      <c r="K25" s="9">
        <v>0.7</v>
      </c>
      <c r="L25" s="9"/>
    </row>
    <row r="26" spans="1:12" x14ac:dyDescent="0.25">
      <c r="A26" s="10">
        <v>288</v>
      </c>
      <c r="B26" s="11" t="s">
        <v>16</v>
      </c>
      <c r="C26" s="10">
        <v>90</v>
      </c>
      <c r="D26" s="6">
        <v>9.41</v>
      </c>
      <c r="E26" s="6">
        <v>20.78</v>
      </c>
      <c r="F26" s="6">
        <v>1.1399999999999999</v>
      </c>
      <c r="G26" s="6">
        <v>212.72</v>
      </c>
      <c r="H26" s="6">
        <v>22.91</v>
      </c>
      <c r="I26" s="6">
        <v>13.1</v>
      </c>
      <c r="J26" s="6">
        <v>109.64</v>
      </c>
      <c r="K26" s="6">
        <v>1.48</v>
      </c>
      <c r="L26" s="6"/>
    </row>
    <row r="27" spans="1:12" x14ac:dyDescent="0.25">
      <c r="A27" s="10">
        <v>202</v>
      </c>
      <c r="B27" s="12" t="s">
        <v>10</v>
      </c>
      <c r="C27" s="10">
        <v>150</v>
      </c>
      <c r="D27" s="13">
        <v>7.55</v>
      </c>
      <c r="E27" s="6">
        <v>0.89</v>
      </c>
      <c r="F27" s="6">
        <v>42.56</v>
      </c>
      <c r="G27" s="6">
        <v>208.4</v>
      </c>
      <c r="H27" s="6">
        <v>14.92</v>
      </c>
      <c r="I27" s="6">
        <v>11.49</v>
      </c>
      <c r="J27" s="6">
        <v>49.56</v>
      </c>
      <c r="K27" s="6">
        <v>1.1499999999999999</v>
      </c>
      <c r="L27" s="6" t="s">
        <v>33</v>
      </c>
    </row>
    <row r="28" spans="1:12" x14ac:dyDescent="0.25">
      <c r="A28" s="14"/>
      <c r="B28" s="15" t="s">
        <v>11</v>
      </c>
      <c r="C28" s="14">
        <v>60</v>
      </c>
      <c r="D28" s="13">
        <v>0.84</v>
      </c>
      <c r="E28" s="9">
        <v>0.12</v>
      </c>
      <c r="F28" s="6">
        <v>40.4</v>
      </c>
      <c r="G28" s="6">
        <v>26</v>
      </c>
      <c r="H28" s="6">
        <v>0</v>
      </c>
      <c r="I28" s="6">
        <v>10.4</v>
      </c>
      <c r="J28" s="6">
        <v>0</v>
      </c>
      <c r="K28" s="6">
        <v>0</v>
      </c>
      <c r="L28" s="6" t="s">
        <v>33</v>
      </c>
    </row>
    <row r="29" spans="1:12" x14ac:dyDescent="0.25">
      <c r="A29" s="14">
        <v>377</v>
      </c>
      <c r="B29" s="7" t="s">
        <v>40</v>
      </c>
      <c r="C29" s="14" t="s">
        <v>41</v>
      </c>
      <c r="D29" s="6">
        <v>0.1</v>
      </c>
      <c r="E29" s="9">
        <v>0</v>
      </c>
      <c r="F29" s="6">
        <v>15</v>
      </c>
      <c r="G29" s="6">
        <v>60</v>
      </c>
      <c r="H29" s="6">
        <v>11.1</v>
      </c>
      <c r="I29" s="6">
        <v>2.8</v>
      </c>
      <c r="J29" s="6">
        <v>1.4</v>
      </c>
      <c r="K29" s="6">
        <v>0.28000000000000003</v>
      </c>
      <c r="L29" s="6"/>
    </row>
    <row r="30" spans="1:12" x14ac:dyDescent="0.25">
      <c r="A30" s="6"/>
      <c r="B30" s="3" t="s">
        <v>13</v>
      </c>
      <c r="C30" s="6">
        <v>50</v>
      </c>
      <c r="D30" s="16">
        <v>3.8</v>
      </c>
      <c r="E30" s="16">
        <v>2.36</v>
      </c>
      <c r="F30" s="16">
        <v>23.55</v>
      </c>
      <c r="G30" s="17">
        <v>131</v>
      </c>
      <c r="H30" s="9">
        <v>11</v>
      </c>
      <c r="I30" s="9">
        <v>37</v>
      </c>
      <c r="J30" s="16">
        <v>14.5</v>
      </c>
      <c r="K30" s="16">
        <v>0.69</v>
      </c>
      <c r="L30" s="16" t="s">
        <v>33</v>
      </c>
    </row>
    <row r="31" spans="1:12" x14ac:dyDescent="0.25">
      <c r="A31" s="6"/>
      <c r="B31" s="8" t="s">
        <v>14</v>
      </c>
      <c r="C31" s="6"/>
      <c r="D31" s="18">
        <f t="shared" ref="D31:K31" si="0">SUM(D25:D30)</f>
        <v>23.3</v>
      </c>
      <c r="E31" s="18">
        <f t="shared" si="0"/>
        <v>26.35</v>
      </c>
      <c r="F31" s="18">
        <f t="shared" si="0"/>
        <v>132.35000000000002</v>
      </c>
      <c r="G31" s="19">
        <f t="shared" si="0"/>
        <v>706.72</v>
      </c>
      <c r="H31" s="18">
        <f t="shared" si="0"/>
        <v>81.289999999999992</v>
      </c>
      <c r="I31" s="20">
        <f t="shared" si="0"/>
        <v>93.009999999999991</v>
      </c>
      <c r="J31" s="18">
        <f t="shared" si="0"/>
        <v>219.88000000000002</v>
      </c>
      <c r="K31" s="18">
        <f t="shared" si="0"/>
        <v>4.2999999999999989</v>
      </c>
      <c r="L31" s="18" t="s">
        <v>33</v>
      </c>
    </row>
    <row r="32" spans="1:12" x14ac:dyDescent="0.25">
      <c r="A32" s="6"/>
      <c r="B32" s="8"/>
      <c r="C32" s="6"/>
      <c r="D32" s="16"/>
      <c r="E32" s="16"/>
      <c r="F32" s="16"/>
      <c r="G32" s="16"/>
      <c r="H32" s="16"/>
      <c r="I32" s="16"/>
      <c r="J32" s="16"/>
      <c r="K32" s="16"/>
      <c r="L32" s="16"/>
    </row>
    <row r="33" spans="1:12" x14ac:dyDescent="0.25">
      <c r="A33" s="6"/>
      <c r="B33" s="8" t="s">
        <v>15</v>
      </c>
      <c r="C33" s="6"/>
      <c r="D33" s="16"/>
      <c r="E33" s="16"/>
      <c r="F33" s="16"/>
      <c r="G33" s="16"/>
      <c r="H33" s="16"/>
      <c r="I33" s="16"/>
      <c r="J33" s="16"/>
      <c r="K33" s="16"/>
      <c r="L33" s="16"/>
    </row>
    <row r="34" spans="1:12" x14ac:dyDescent="0.25">
      <c r="A34" s="6">
        <v>82</v>
      </c>
      <c r="B34" s="3" t="s">
        <v>45</v>
      </c>
      <c r="C34" s="6">
        <v>200</v>
      </c>
      <c r="D34" s="16">
        <v>1.4</v>
      </c>
      <c r="E34" s="16">
        <v>3.9</v>
      </c>
      <c r="F34" s="16">
        <v>8.8000000000000007</v>
      </c>
      <c r="G34" s="17">
        <v>83</v>
      </c>
      <c r="H34" s="16">
        <v>39.78</v>
      </c>
      <c r="I34" s="16">
        <v>43.68</v>
      </c>
      <c r="J34" s="16">
        <v>20.9</v>
      </c>
      <c r="K34" s="16">
        <v>0.98</v>
      </c>
      <c r="L34" s="16"/>
    </row>
    <row r="35" spans="1:12" x14ac:dyDescent="0.25">
      <c r="A35" s="6">
        <v>487</v>
      </c>
      <c r="B35" s="11" t="s">
        <v>46</v>
      </c>
      <c r="C35" s="10">
        <v>90</v>
      </c>
      <c r="D35" s="16">
        <v>13.95</v>
      </c>
      <c r="E35" s="16">
        <v>13.4</v>
      </c>
      <c r="F35" s="16">
        <v>13.02</v>
      </c>
      <c r="G35" s="17">
        <v>218.8</v>
      </c>
      <c r="H35" s="16">
        <v>47.82</v>
      </c>
      <c r="I35" s="16">
        <v>64</v>
      </c>
      <c r="J35" s="16">
        <v>17.760000000000002</v>
      </c>
      <c r="K35" s="16">
        <v>2.9</v>
      </c>
      <c r="L35" s="16"/>
    </row>
    <row r="36" spans="1:12" x14ac:dyDescent="0.25">
      <c r="A36" s="21">
        <v>302</v>
      </c>
      <c r="B36" s="22" t="s">
        <v>27</v>
      </c>
      <c r="C36" s="10">
        <v>150</v>
      </c>
      <c r="D36" s="23">
        <v>6.6</v>
      </c>
      <c r="E36" s="16">
        <v>5.73</v>
      </c>
      <c r="F36" s="16">
        <v>37.880000000000003</v>
      </c>
      <c r="G36" s="17">
        <v>229.5</v>
      </c>
      <c r="H36" s="16">
        <v>16.5</v>
      </c>
      <c r="I36" s="16">
        <v>134.4</v>
      </c>
      <c r="J36" s="16">
        <v>47.25</v>
      </c>
      <c r="K36" s="16">
        <v>1.5</v>
      </c>
      <c r="L36" s="16"/>
    </row>
    <row r="37" spans="1:12" x14ac:dyDescent="0.25">
      <c r="A37" s="21"/>
      <c r="B37" s="24" t="s">
        <v>11</v>
      </c>
      <c r="C37" s="14">
        <v>60</v>
      </c>
      <c r="D37" s="13">
        <v>0.2</v>
      </c>
      <c r="E37" s="9">
        <v>0.1</v>
      </c>
      <c r="F37" s="6">
        <v>0.8</v>
      </c>
      <c r="G37" s="6">
        <v>4</v>
      </c>
      <c r="H37" s="6">
        <f>0.03*30/100</f>
        <v>8.9999999999999993E-3</v>
      </c>
      <c r="I37" s="6">
        <f>0.02*30/100</f>
        <v>6.0000000000000001E-3</v>
      </c>
      <c r="J37" s="6">
        <f>7*30/100</f>
        <v>2.1</v>
      </c>
      <c r="K37" s="6">
        <f>17*30/100</f>
        <v>5.0999999999999996</v>
      </c>
      <c r="L37" s="6" t="s">
        <v>33</v>
      </c>
    </row>
    <row r="38" spans="1:12" x14ac:dyDescent="0.25">
      <c r="A38" s="6">
        <v>376</v>
      </c>
      <c r="B38" s="7" t="s">
        <v>12</v>
      </c>
      <c r="C38" s="14" t="s">
        <v>47</v>
      </c>
      <c r="D38" s="6">
        <v>0.1</v>
      </c>
      <c r="E38" s="9">
        <v>0.02</v>
      </c>
      <c r="F38" s="6">
        <v>15</v>
      </c>
      <c r="G38" s="6">
        <v>60</v>
      </c>
      <c r="H38" s="16">
        <v>11.1</v>
      </c>
      <c r="I38" s="16">
        <v>1.4</v>
      </c>
      <c r="J38" s="16">
        <v>2.8</v>
      </c>
      <c r="K38" s="45">
        <v>0.28000000000000003</v>
      </c>
      <c r="L38" s="16"/>
    </row>
    <row r="39" spans="1:12" x14ac:dyDescent="0.25">
      <c r="A39" s="6"/>
      <c r="B39" s="3" t="s">
        <v>13</v>
      </c>
      <c r="C39" s="6">
        <v>50</v>
      </c>
      <c r="D39" s="16">
        <v>3.8</v>
      </c>
      <c r="E39" s="16">
        <v>2.4</v>
      </c>
      <c r="F39" s="16">
        <v>23.6</v>
      </c>
      <c r="G39" s="17">
        <v>131</v>
      </c>
      <c r="H39" s="9">
        <v>11</v>
      </c>
      <c r="I39" s="9">
        <v>37</v>
      </c>
      <c r="J39" s="16">
        <v>14.5</v>
      </c>
      <c r="K39" s="16">
        <v>0.69</v>
      </c>
      <c r="L39" s="16" t="s">
        <v>33</v>
      </c>
    </row>
    <row r="40" spans="1:12" x14ac:dyDescent="0.25">
      <c r="A40" s="6">
        <v>406</v>
      </c>
      <c r="B40" s="3" t="s">
        <v>17</v>
      </c>
      <c r="C40" s="6">
        <v>60</v>
      </c>
      <c r="D40" s="25">
        <v>3.3</v>
      </c>
      <c r="E40" s="25">
        <v>2.99</v>
      </c>
      <c r="F40" s="25">
        <v>35.4</v>
      </c>
      <c r="G40" s="25">
        <v>182.4</v>
      </c>
      <c r="H40" s="26">
        <v>11.8</v>
      </c>
      <c r="I40" s="26">
        <v>0.06</v>
      </c>
      <c r="J40" s="26">
        <v>13.02</v>
      </c>
      <c r="K40" s="25">
        <v>0.64</v>
      </c>
      <c r="L40" s="25" t="s">
        <v>33</v>
      </c>
    </row>
    <row r="41" spans="1:12" x14ac:dyDescent="0.25">
      <c r="A41" s="6"/>
      <c r="B41" s="8" t="s">
        <v>14</v>
      </c>
      <c r="C41" s="6"/>
      <c r="D41" s="18">
        <f t="shared" ref="D41:K41" si="1">SUM(D34:D40)</f>
        <v>29.35</v>
      </c>
      <c r="E41" s="18">
        <f t="shared" si="1"/>
        <v>28.54</v>
      </c>
      <c r="F41" s="18">
        <f t="shared" si="1"/>
        <v>134.5</v>
      </c>
      <c r="G41" s="19">
        <f t="shared" si="1"/>
        <v>908.69999999999993</v>
      </c>
      <c r="H41" s="18">
        <f t="shared" si="1"/>
        <v>138.00899999999999</v>
      </c>
      <c r="I41" s="18">
        <f t="shared" si="1"/>
        <v>280.54599999999999</v>
      </c>
      <c r="J41" s="18">
        <f t="shared" si="1"/>
        <v>118.32999999999998</v>
      </c>
      <c r="K41" s="18">
        <f t="shared" si="1"/>
        <v>12.09</v>
      </c>
      <c r="L41" s="18" t="s">
        <v>33</v>
      </c>
    </row>
    <row r="42" spans="1:12" x14ac:dyDescent="0.25">
      <c r="A42" s="6"/>
      <c r="B42" s="8"/>
      <c r="C42" s="6"/>
      <c r="D42" s="18"/>
      <c r="E42" s="18"/>
      <c r="F42" s="18"/>
      <c r="G42" s="19"/>
      <c r="H42" s="18"/>
      <c r="I42" s="18"/>
      <c r="J42" s="18"/>
      <c r="K42" s="18"/>
      <c r="L42" s="18"/>
    </row>
    <row r="43" spans="1:12" x14ac:dyDescent="0.25">
      <c r="A43" s="6"/>
      <c r="B43" s="8"/>
      <c r="C43" s="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25">
      <c r="A44" s="6"/>
      <c r="B44" s="8" t="s">
        <v>18</v>
      </c>
      <c r="C44" s="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25">
      <c r="A45" s="6">
        <v>103</v>
      </c>
      <c r="B45" s="3" t="s">
        <v>48</v>
      </c>
      <c r="C45" s="6">
        <v>200</v>
      </c>
      <c r="D45" s="16">
        <v>2.15</v>
      </c>
      <c r="E45" s="16">
        <v>2.27</v>
      </c>
      <c r="F45" s="16">
        <v>13.96</v>
      </c>
      <c r="G45" s="17">
        <v>94.6</v>
      </c>
      <c r="H45" s="16">
        <v>23.36</v>
      </c>
      <c r="I45" s="16">
        <v>54.06</v>
      </c>
      <c r="J45" s="16">
        <v>21.82</v>
      </c>
      <c r="K45" s="16">
        <v>0.9</v>
      </c>
      <c r="L45" s="16"/>
    </row>
    <row r="46" spans="1:12" x14ac:dyDescent="0.25">
      <c r="A46" s="6">
        <v>232</v>
      </c>
      <c r="B46" s="3" t="s">
        <v>19</v>
      </c>
      <c r="C46" s="6">
        <v>100</v>
      </c>
      <c r="D46" s="16">
        <v>7.03</v>
      </c>
      <c r="E46" s="16">
        <v>7.16</v>
      </c>
      <c r="F46" s="16">
        <v>15.22</v>
      </c>
      <c r="G46" s="17">
        <v>153</v>
      </c>
      <c r="H46" s="16">
        <v>38.340000000000003</v>
      </c>
      <c r="I46" s="16">
        <v>22.5</v>
      </c>
      <c r="J46" s="16">
        <v>112.33</v>
      </c>
      <c r="K46" s="16">
        <v>1.1000000000000001</v>
      </c>
      <c r="L46" s="16"/>
    </row>
    <row r="47" spans="1:12" x14ac:dyDescent="0.25">
      <c r="A47" s="6">
        <v>128</v>
      </c>
      <c r="B47" s="3" t="s">
        <v>20</v>
      </c>
      <c r="C47" s="6">
        <v>150</v>
      </c>
      <c r="D47" s="16">
        <v>3.1</v>
      </c>
      <c r="E47" s="16">
        <v>9.16</v>
      </c>
      <c r="F47" s="16">
        <v>17.98</v>
      </c>
      <c r="G47" s="17">
        <v>172.13</v>
      </c>
      <c r="H47" s="16">
        <v>41.66</v>
      </c>
      <c r="I47" s="16">
        <v>27.39</v>
      </c>
      <c r="J47" s="16">
        <v>87.03</v>
      </c>
      <c r="K47" s="16">
        <v>1.03</v>
      </c>
      <c r="L47" s="16"/>
    </row>
    <row r="48" spans="1:12" x14ac:dyDescent="0.25">
      <c r="A48" s="6"/>
      <c r="B48" s="3" t="s">
        <v>50</v>
      </c>
      <c r="C48" s="6">
        <v>25</v>
      </c>
      <c r="D48" s="6">
        <v>1.4</v>
      </c>
      <c r="E48" s="9">
        <v>0.3</v>
      </c>
      <c r="F48" s="6">
        <v>12.3</v>
      </c>
      <c r="G48" s="6">
        <v>57.5</v>
      </c>
      <c r="H48" s="16">
        <v>5.75</v>
      </c>
      <c r="I48" s="16">
        <v>6.25</v>
      </c>
      <c r="J48" s="16">
        <v>26.5</v>
      </c>
      <c r="K48" s="16">
        <v>0.8</v>
      </c>
      <c r="L48" s="16"/>
    </row>
    <row r="49" spans="1:12" x14ac:dyDescent="0.25">
      <c r="A49" s="6"/>
      <c r="B49" s="3" t="s">
        <v>11</v>
      </c>
      <c r="C49" s="6">
        <v>60</v>
      </c>
      <c r="D49" s="36">
        <v>0.84</v>
      </c>
      <c r="E49" s="45">
        <v>0.12</v>
      </c>
      <c r="F49" s="16">
        <v>40.4</v>
      </c>
      <c r="G49" s="45">
        <v>26</v>
      </c>
      <c r="H49" s="36" t="s">
        <v>51</v>
      </c>
      <c r="I49" s="16">
        <v>10.4</v>
      </c>
      <c r="J49" s="16">
        <v>0</v>
      </c>
      <c r="K49" s="16">
        <v>0</v>
      </c>
      <c r="L49" s="16"/>
    </row>
    <row r="50" spans="1:12" x14ac:dyDescent="0.25">
      <c r="A50" s="6">
        <v>376</v>
      </c>
      <c r="B50" s="3" t="s">
        <v>12</v>
      </c>
      <c r="C50" s="6" t="s">
        <v>52</v>
      </c>
      <c r="D50" s="6">
        <v>0.1</v>
      </c>
      <c r="E50" s="9">
        <v>0.02</v>
      </c>
      <c r="F50" s="6">
        <v>15</v>
      </c>
      <c r="G50" s="6">
        <v>60</v>
      </c>
      <c r="H50" s="16">
        <v>11.1</v>
      </c>
      <c r="I50" s="16">
        <v>1.4</v>
      </c>
      <c r="J50" s="16">
        <v>2.8</v>
      </c>
      <c r="K50" s="45">
        <v>0.28000000000000003</v>
      </c>
      <c r="L50" s="16"/>
    </row>
    <row r="51" spans="1:12" x14ac:dyDescent="0.25">
      <c r="A51" s="6"/>
      <c r="B51" s="3" t="s">
        <v>13</v>
      </c>
      <c r="C51" s="6">
        <v>50</v>
      </c>
      <c r="D51" s="16">
        <v>3.8</v>
      </c>
      <c r="E51" s="16">
        <v>2.4</v>
      </c>
      <c r="F51" s="16">
        <v>23.6</v>
      </c>
      <c r="G51" s="17">
        <v>131</v>
      </c>
      <c r="H51" s="9">
        <v>11</v>
      </c>
      <c r="I51" s="9">
        <v>37</v>
      </c>
      <c r="J51" s="16">
        <v>14.5</v>
      </c>
      <c r="K51" s="16">
        <v>0.7</v>
      </c>
      <c r="L51" s="16" t="s">
        <v>33</v>
      </c>
    </row>
    <row r="52" spans="1:12" x14ac:dyDescent="0.25">
      <c r="A52" s="6"/>
      <c r="B52" s="8" t="s">
        <v>14</v>
      </c>
      <c r="C52" s="6"/>
      <c r="D52" s="18">
        <f t="shared" ref="D52:K52" si="2">SUM(D45:D51)</f>
        <v>18.419999999999998</v>
      </c>
      <c r="E52" s="18">
        <f t="shared" si="2"/>
        <v>21.43</v>
      </c>
      <c r="F52" s="18">
        <f t="shared" si="2"/>
        <v>138.45999999999998</v>
      </c>
      <c r="G52" s="19">
        <f t="shared" si="2"/>
        <v>694.23</v>
      </c>
      <c r="H52" s="18">
        <f t="shared" si="2"/>
        <v>131.20999999999998</v>
      </c>
      <c r="I52" s="20">
        <f t="shared" si="2"/>
        <v>159</v>
      </c>
      <c r="J52" s="18">
        <f t="shared" si="2"/>
        <v>264.98</v>
      </c>
      <c r="K52" s="18">
        <f t="shared" si="2"/>
        <v>4.8100000000000005</v>
      </c>
      <c r="L52" s="18" t="s">
        <v>33</v>
      </c>
    </row>
    <row r="53" spans="1:12" x14ac:dyDescent="0.25">
      <c r="A53" s="6"/>
      <c r="B53" s="3"/>
      <c r="C53" s="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25">
      <c r="A54" s="6"/>
      <c r="B54" s="8" t="s">
        <v>21</v>
      </c>
      <c r="C54" s="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25">
      <c r="A55" s="6">
        <v>102</v>
      </c>
      <c r="B55" s="3" t="s">
        <v>53</v>
      </c>
      <c r="C55" s="6">
        <v>200</v>
      </c>
      <c r="D55" s="16">
        <v>4.3899999999999997</v>
      </c>
      <c r="E55" s="16">
        <v>4.2</v>
      </c>
      <c r="F55" s="16">
        <v>13.2</v>
      </c>
      <c r="G55" s="17">
        <v>118.6</v>
      </c>
      <c r="H55" s="16">
        <v>34.14</v>
      </c>
      <c r="I55" s="16">
        <v>28.46</v>
      </c>
      <c r="J55" s="16">
        <v>70.48</v>
      </c>
      <c r="K55" s="16">
        <v>1.64</v>
      </c>
      <c r="L55" s="16"/>
    </row>
    <row r="56" spans="1:12" x14ac:dyDescent="0.25">
      <c r="A56" s="10">
        <v>268</v>
      </c>
      <c r="B56" s="11" t="s">
        <v>54</v>
      </c>
      <c r="C56" s="10">
        <v>90</v>
      </c>
      <c r="D56" s="16">
        <v>15.9</v>
      </c>
      <c r="E56" s="16">
        <v>7.5</v>
      </c>
      <c r="F56" s="16">
        <v>43.9</v>
      </c>
      <c r="G56" s="17">
        <v>332</v>
      </c>
      <c r="H56" s="16">
        <v>0.1</v>
      </c>
      <c r="I56" s="16">
        <v>0.1</v>
      </c>
      <c r="J56" s="16">
        <v>0.1</v>
      </c>
      <c r="K56" s="16">
        <v>4.0999999999999996</v>
      </c>
      <c r="L56" s="16"/>
    </row>
    <row r="57" spans="1:12" x14ac:dyDescent="0.25">
      <c r="A57" s="10">
        <v>302</v>
      </c>
      <c r="B57" s="12" t="s">
        <v>27</v>
      </c>
      <c r="C57" s="10">
        <v>150</v>
      </c>
      <c r="D57" s="23">
        <v>6.4</v>
      </c>
      <c r="E57" s="16">
        <v>7.5</v>
      </c>
      <c r="F57" s="16">
        <v>37.6</v>
      </c>
      <c r="G57" s="17">
        <v>203</v>
      </c>
      <c r="H57" s="16">
        <v>1.37</v>
      </c>
      <c r="I57" s="16">
        <v>16.32</v>
      </c>
      <c r="J57" s="16">
        <v>61</v>
      </c>
      <c r="K57" s="16">
        <v>0.53</v>
      </c>
      <c r="L57" s="16"/>
    </row>
    <row r="58" spans="1:12" x14ac:dyDescent="0.25">
      <c r="A58" s="14"/>
      <c r="B58" s="15" t="s">
        <v>11</v>
      </c>
      <c r="C58" s="14">
        <v>60</v>
      </c>
      <c r="D58" s="13">
        <v>0.84</v>
      </c>
      <c r="E58" s="9">
        <v>0.12</v>
      </c>
      <c r="F58" s="6">
        <v>40.4</v>
      </c>
      <c r="G58" s="6">
        <v>26</v>
      </c>
      <c r="H58" s="6">
        <v>0</v>
      </c>
      <c r="I58" s="6">
        <v>10.4</v>
      </c>
      <c r="J58" s="6">
        <v>0</v>
      </c>
      <c r="K58" s="6">
        <v>0</v>
      </c>
      <c r="L58" s="6" t="s">
        <v>33</v>
      </c>
    </row>
    <row r="59" spans="1:12" x14ac:dyDescent="0.25">
      <c r="A59" s="14">
        <v>376</v>
      </c>
      <c r="B59" s="7" t="s">
        <v>12</v>
      </c>
      <c r="C59" s="14" t="s">
        <v>52</v>
      </c>
      <c r="D59" s="6">
        <v>0.1</v>
      </c>
      <c r="E59" s="9">
        <v>0.02</v>
      </c>
      <c r="F59" s="6">
        <v>15</v>
      </c>
      <c r="G59" s="6">
        <v>60</v>
      </c>
      <c r="H59" s="16">
        <v>11.1</v>
      </c>
      <c r="I59" s="16">
        <v>1.4</v>
      </c>
      <c r="J59" s="16">
        <v>2.8</v>
      </c>
      <c r="K59" s="45">
        <v>0.28000000000000003</v>
      </c>
      <c r="L59" s="16"/>
    </row>
    <row r="60" spans="1:12" x14ac:dyDescent="0.25">
      <c r="A60" s="6"/>
      <c r="B60" s="3" t="s">
        <v>13</v>
      </c>
      <c r="C60" s="6">
        <v>50</v>
      </c>
      <c r="D60" s="16">
        <v>3.8</v>
      </c>
      <c r="E60" s="16">
        <v>2.4</v>
      </c>
      <c r="F60" s="16">
        <v>23.6</v>
      </c>
      <c r="G60" s="17">
        <v>131</v>
      </c>
      <c r="H60" s="9">
        <v>11</v>
      </c>
      <c r="I60" s="9">
        <v>37</v>
      </c>
      <c r="J60" s="16">
        <v>14.5</v>
      </c>
      <c r="K60" s="16">
        <v>0.69</v>
      </c>
      <c r="L60" s="16" t="s">
        <v>33</v>
      </c>
    </row>
    <row r="61" spans="1:12" x14ac:dyDescent="0.25">
      <c r="A61" s="6"/>
      <c r="B61" s="8" t="s">
        <v>14</v>
      </c>
      <c r="C61" s="6"/>
      <c r="D61" s="27">
        <f t="shared" ref="D61:K61" si="3">SUM(D55:D59)</f>
        <v>27.63</v>
      </c>
      <c r="E61" s="27">
        <f t="shared" si="3"/>
        <v>19.34</v>
      </c>
      <c r="F61" s="27">
        <f t="shared" si="3"/>
        <v>150.1</v>
      </c>
      <c r="G61" s="28">
        <f t="shared" si="3"/>
        <v>739.6</v>
      </c>
      <c r="H61" s="29">
        <v>92</v>
      </c>
      <c r="I61" s="29">
        <f t="shared" si="3"/>
        <v>56.68</v>
      </c>
      <c r="J61" s="29">
        <f t="shared" si="3"/>
        <v>134.38</v>
      </c>
      <c r="K61" s="27">
        <f t="shared" si="3"/>
        <v>6.55</v>
      </c>
      <c r="L61" s="27"/>
    </row>
    <row r="62" spans="1:12" x14ac:dyDescent="0.25">
      <c r="A62" s="6"/>
      <c r="B62" s="3"/>
      <c r="C62" s="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25">
      <c r="A63" s="6"/>
      <c r="B63" s="8" t="s">
        <v>23</v>
      </c>
      <c r="C63" s="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25">
      <c r="A64" s="6">
        <v>82</v>
      </c>
      <c r="B64" s="3" t="s">
        <v>45</v>
      </c>
      <c r="C64" s="6">
        <v>200</v>
      </c>
      <c r="D64" s="16">
        <v>1.44</v>
      </c>
      <c r="E64" s="16">
        <v>3.94</v>
      </c>
      <c r="F64" s="16">
        <v>8.75</v>
      </c>
      <c r="G64" s="17">
        <v>83</v>
      </c>
      <c r="H64" s="16">
        <v>39.78</v>
      </c>
      <c r="I64" s="16">
        <v>43.68</v>
      </c>
      <c r="J64" s="16">
        <v>20.9</v>
      </c>
      <c r="K64" s="16">
        <v>0.98</v>
      </c>
      <c r="L64" s="16"/>
    </row>
    <row r="65" spans="1:12" x14ac:dyDescent="0.25">
      <c r="A65" s="6">
        <v>278.279</v>
      </c>
      <c r="B65" s="11" t="s">
        <v>55</v>
      </c>
      <c r="C65" s="10">
        <v>90</v>
      </c>
      <c r="D65" s="16">
        <v>8.1300000000000008</v>
      </c>
      <c r="E65" s="16">
        <v>9.01</v>
      </c>
      <c r="F65" s="16">
        <v>10.72</v>
      </c>
      <c r="G65" s="17">
        <v>171.27</v>
      </c>
      <c r="H65" s="16">
        <v>40.24</v>
      </c>
      <c r="I65" s="16">
        <v>19.079999999999998</v>
      </c>
      <c r="J65" s="16">
        <v>97.8</v>
      </c>
      <c r="K65" s="16">
        <v>0.88</v>
      </c>
      <c r="L65" s="16"/>
    </row>
    <row r="66" spans="1:12" x14ac:dyDescent="0.25">
      <c r="A66" s="21">
        <v>310</v>
      </c>
      <c r="B66" s="22" t="s">
        <v>24</v>
      </c>
      <c r="C66" s="10">
        <v>150</v>
      </c>
      <c r="D66" s="23">
        <v>3.84</v>
      </c>
      <c r="E66" s="16">
        <v>7.55</v>
      </c>
      <c r="F66" s="16">
        <v>26.64</v>
      </c>
      <c r="G66" s="17">
        <v>200</v>
      </c>
      <c r="H66" s="16">
        <v>26</v>
      </c>
      <c r="I66" s="16">
        <v>38.71</v>
      </c>
      <c r="J66" s="16">
        <v>106.27</v>
      </c>
      <c r="K66" s="16">
        <v>1.57</v>
      </c>
      <c r="L66" s="16"/>
    </row>
    <row r="67" spans="1:12" x14ac:dyDescent="0.25">
      <c r="A67" s="21"/>
      <c r="B67" s="22" t="s">
        <v>56</v>
      </c>
      <c r="C67" s="10">
        <v>60</v>
      </c>
      <c r="D67" s="23">
        <v>0.84</v>
      </c>
      <c r="E67" s="16">
        <v>0.12</v>
      </c>
      <c r="F67" s="16">
        <v>40.4</v>
      </c>
      <c r="G67" s="17">
        <v>26</v>
      </c>
      <c r="H67" s="16">
        <v>0</v>
      </c>
      <c r="I67" s="16">
        <v>10.4</v>
      </c>
      <c r="J67" s="16">
        <v>0</v>
      </c>
      <c r="K67" s="16">
        <v>0</v>
      </c>
    </row>
    <row r="68" spans="1:12" x14ac:dyDescent="0.25">
      <c r="A68" s="6"/>
      <c r="B68" s="3" t="s">
        <v>13</v>
      </c>
      <c r="C68" s="6">
        <v>50</v>
      </c>
      <c r="D68" s="45">
        <v>3.8</v>
      </c>
      <c r="E68" s="16">
        <v>2.4</v>
      </c>
      <c r="F68" s="16">
        <v>23.6</v>
      </c>
      <c r="G68" s="17">
        <v>131</v>
      </c>
      <c r="H68" s="9">
        <v>11</v>
      </c>
      <c r="I68" s="9">
        <v>37</v>
      </c>
      <c r="J68" s="16">
        <v>14.5</v>
      </c>
      <c r="K68" s="45">
        <v>0.7</v>
      </c>
      <c r="L68" s="16"/>
    </row>
    <row r="69" spans="1:12" x14ac:dyDescent="0.25">
      <c r="A69" s="6">
        <v>376</v>
      </c>
      <c r="B69" s="3" t="s">
        <v>12</v>
      </c>
      <c r="C69" s="6" t="s">
        <v>47</v>
      </c>
      <c r="D69" s="16">
        <v>0.1</v>
      </c>
      <c r="E69" s="36" t="s">
        <v>51</v>
      </c>
      <c r="F69" s="16">
        <v>15</v>
      </c>
      <c r="G69" s="17">
        <v>60</v>
      </c>
      <c r="H69" s="9">
        <v>11.1</v>
      </c>
      <c r="I69" s="9">
        <v>1.4</v>
      </c>
      <c r="J69" s="16">
        <v>2.8</v>
      </c>
      <c r="K69" s="45">
        <v>0.28000000000000003</v>
      </c>
      <c r="L69" s="16"/>
    </row>
    <row r="70" spans="1:12" x14ac:dyDescent="0.25">
      <c r="A70" s="6"/>
      <c r="B70" s="8" t="s">
        <v>14</v>
      </c>
      <c r="C70" s="6"/>
      <c r="D70" s="18">
        <f t="shared" ref="D70:I70" si="4">SUM(D64:D69)</f>
        <v>18.150000000000002</v>
      </c>
      <c r="E70" s="18">
        <f t="shared" si="4"/>
        <v>23.02</v>
      </c>
      <c r="F70" s="18">
        <f t="shared" si="4"/>
        <v>125.10999999999999</v>
      </c>
      <c r="G70" s="19">
        <f t="shared" si="4"/>
        <v>671.27</v>
      </c>
      <c r="H70" s="18">
        <f t="shared" si="4"/>
        <v>128.12</v>
      </c>
      <c r="I70" s="20">
        <f t="shared" si="4"/>
        <v>150.27000000000001</v>
      </c>
      <c r="J70" s="18">
        <v>242.5</v>
      </c>
      <c r="K70" s="18">
        <f>SUM(K64:K69)</f>
        <v>4.41</v>
      </c>
      <c r="L70" s="18"/>
    </row>
    <row r="71" spans="1:12" x14ac:dyDescent="0.25">
      <c r="A71" s="6"/>
      <c r="B71" s="3"/>
      <c r="C71" s="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25">
      <c r="A72" s="31"/>
      <c r="B72" s="15"/>
      <c r="C72" s="32"/>
      <c r="D72" s="33"/>
      <c r="E72" s="33"/>
      <c r="F72" s="33"/>
      <c r="G72" s="33"/>
      <c r="H72" s="33"/>
      <c r="I72" s="33"/>
      <c r="J72" s="33"/>
      <c r="K72" s="33"/>
      <c r="L72" s="33"/>
    </row>
    <row r="73" spans="1:12" x14ac:dyDescent="0.25">
      <c r="A73" s="14"/>
      <c r="B73" s="34" t="s">
        <v>25</v>
      </c>
      <c r="C73" s="14"/>
      <c r="D73" s="35"/>
      <c r="E73" s="35"/>
      <c r="F73" s="35"/>
      <c r="G73" s="35"/>
      <c r="H73" s="35"/>
      <c r="I73" s="35"/>
      <c r="J73" s="35"/>
      <c r="K73" s="35"/>
      <c r="L73" s="35"/>
    </row>
    <row r="74" spans="1:12" x14ac:dyDescent="0.25">
      <c r="A74" s="6"/>
      <c r="B74" s="3"/>
      <c r="C74" s="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25">
      <c r="A75" s="6"/>
      <c r="B75" s="8" t="s">
        <v>9</v>
      </c>
      <c r="C75" s="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25">
      <c r="A76" s="6">
        <v>102</v>
      </c>
      <c r="B76" s="3" t="s">
        <v>57</v>
      </c>
      <c r="C76" s="6">
        <v>200</v>
      </c>
      <c r="D76" s="16">
        <v>4.3899999999999997</v>
      </c>
      <c r="E76" s="16">
        <v>4.22</v>
      </c>
      <c r="F76" s="16">
        <v>13.23</v>
      </c>
      <c r="G76" s="17">
        <v>118.6</v>
      </c>
      <c r="H76" s="16">
        <v>34.14</v>
      </c>
      <c r="I76" s="16">
        <v>28.46</v>
      </c>
      <c r="J76" s="46">
        <v>70.48</v>
      </c>
      <c r="K76" s="16">
        <v>1.64</v>
      </c>
      <c r="L76" s="16"/>
    </row>
    <row r="77" spans="1:12" x14ac:dyDescent="0.25">
      <c r="A77" s="10">
        <v>288</v>
      </c>
      <c r="B77" s="11" t="s">
        <v>58</v>
      </c>
      <c r="C77" s="10">
        <v>90</v>
      </c>
      <c r="D77" s="6">
        <v>9.41</v>
      </c>
      <c r="E77" s="6">
        <v>10.6</v>
      </c>
      <c r="F77" s="6">
        <v>20.78</v>
      </c>
      <c r="G77" s="6">
        <v>212.72</v>
      </c>
      <c r="H77" s="16">
        <v>22.91</v>
      </c>
      <c r="I77" s="16">
        <v>13.1</v>
      </c>
      <c r="J77" s="16">
        <v>109.64</v>
      </c>
      <c r="K77" s="16">
        <v>1.48</v>
      </c>
      <c r="L77" s="16"/>
    </row>
    <row r="78" spans="1:12" x14ac:dyDescent="0.25">
      <c r="A78" s="21">
        <v>302</v>
      </c>
      <c r="B78" s="22" t="s">
        <v>22</v>
      </c>
      <c r="C78" s="10">
        <v>150</v>
      </c>
      <c r="D78" s="23">
        <v>5.66</v>
      </c>
      <c r="E78" s="16">
        <v>0.67</v>
      </c>
      <c r="F78" s="16">
        <v>31.92</v>
      </c>
      <c r="G78" s="17">
        <v>156.30000000000001</v>
      </c>
      <c r="H78" s="16">
        <v>11.9</v>
      </c>
      <c r="I78" s="16">
        <v>8.6199999999999992</v>
      </c>
      <c r="J78" s="16">
        <v>37.17</v>
      </c>
      <c r="K78" s="16">
        <v>0.86</v>
      </c>
      <c r="L78" s="16"/>
    </row>
    <row r="79" spans="1:12" x14ac:dyDescent="0.25">
      <c r="A79" s="6" t="s">
        <v>33</v>
      </c>
      <c r="B79" s="3" t="s">
        <v>56</v>
      </c>
      <c r="C79" s="6">
        <v>60</v>
      </c>
      <c r="D79" s="16">
        <f>0.7*60/50</f>
        <v>0.84</v>
      </c>
      <c r="E79" s="16">
        <v>0.1</v>
      </c>
      <c r="F79" s="16">
        <v>40.4</v>
      </c>
      <c r="G79" s="17">
        <v>26</v>
      </c>
      <c r="H79" s="16">
        <v>0</v>
      </c>
      <c r="I79" s="16">
        <v>10.4</v>
      </c>
      <c r="J79" s="16">
        <v>0</v>
      </c>
      <c r="K79" s="16">
        <v>0</v>
      </c>
      <c r="L79" s="16"/>
    </row>
    <row r="80" spans="1:12" x14ac:dyDescent="0.25">
      <c r="A80" s="14">
        <v>376</v>
      </c>
      <c r="B80" s="7" t="s">
        <v>12</v>
      </c>
      <c r="C80" s="14" t="s">
        <v>47</v>
      </c>
      <c r="D80" s="6">
        <v>0.1</v>
      </c>
      <c r="E80" s="9">
        <v>0</v>
      </c>
      <c r="F80" s="6">
        <v>15</v>
      </c>
      <c r="G80" s="6">
        <v>60</v>
      </c>
      <c r="H80" s="16">
        <v>11.1</v>
      </c>
      <c r="I80" s="16">
        <v>1.4</v>
      </c>
      <c r="J80" s="16">
        <v>2.8</v>
      </c>
      <c r="K80" s="16">
        <v>0.28000000000000003</v>
      </c>
      <c r="L80" s="16"/>
    </row>
    <row r="81" spans="1:12" x14ac:dyDescent="0.25">
      <c r="A81" s="6"/>
      <c r="B81" s="3" t="s">
        <v>13</v>
      </c>
      <c r="C81" s="6">
        <v>50</v>
      </c>
      <c r="D81" s="16">
        <v>3.8</v>
      </c>
      <c r="E81" s="16">
        <v>2.4</v>
      </c>
      <c r="F81" s="16">
        <v>23.6</v>
      </c>
      <c r="G81" s="17">
        <v>131</v>
      </c>
      <c r="H81" s="9">
        <v>11</v>
      </c>
      <c r="I81" s="9">
        <v>37</v>
      </c>
      <c r="J81" s="16">
        <v>14.5</v>
      </c>
      <c r="K81" s="16">
        <v>0.7</v>
      </c>
      <c r="L81" s="16"/>
    </row>
    <row r="82" spans="1:12" x14ac:dyDescent="0.25">
      <c r="A82" s="6"/>
      <c r="B82" s="30" t="s">
        <v>14</v>
      </c>
      <c r="C82" s="6"/>
      <c r="D82" s="18">
        <f t="shared" ref="D82:K82" si="5">SUM(D76:D81)</f>
        <v>24.200000000000003</v>
      </c>
      <c r="E82" s="18">
        <f t="shared" si="5"/>
        <v>17.989999999999998</v>
      </c>
      <c r="F82" s="18">
        <f t="shared" si="5"/>
        <v>144.93</v>
      </c>
      <c r="G82" s="19">
        <f t="shared" si="5"/>
        <v>704.62</v>
      </c>
      <c r="H82" s="18">
        <f t="shared" si="5"/>
        <v>91.05</v>
      </c>
      <c r="I82" s="20">
        <f t="shared" si="5"/>
        <v>98.97999999999999</v>
      </c>
      <c r="J82" s="18">
        <f t="shared" si="5"/>
        <v>234.59000000000003</v>
      </c>
      <c r="K82" s="18">
        <f t="shared" si="5"/>
        <v>4.96</v>
      </c>
      <c r="L82" s="18"/>
    </row>
    <row r="83" spans="1:12" x14ac:dyDescent="0.25">
      <c r="A83" s="6"/>
      <c r="B83" s="3"/>
      <c r="C83" s="6"/>
      <c r="D83" s="16"/>
      <c r="E83" s="16"/>
      <c r="F83" s="16"/>
      <c r="G83" s="16"/>
      <c r="H83" s="16"/>
      <c r="I83" s="16"/>
      <c r="J83" s="16"/>
      <c r="K83" s="16"/>
      <c r="L83" s="16"/>
    </row>
    <row r="84" spans="1:12" x14ac:dyDescent="0.25">
      <c r="A84" s="6"/>
      <c r="B84" s="8" t="s">
        <v>15</v>
      </c>
      <c r="C84" s="6"/>
      <c r="D84" s="16"/>
      <c r="E84" s="16"/>
      <c r="F84" s="16"/>
      <c r="G84" s="16"/>
      <c r="H84" s="16"/>
      <c r="I84" s="16"/>
      <c r="J84" s="16"/>
      <c r="K84" s="16"/>
      <c r="L84" s="16"/>
    </row>
    <row r="85" spans="1:12" x14ac:dyDescent="0.25">
      <c r="A85" s="6">
        <v>82</v>
      </c>
      <c r="B85" s="3" t="s">
        <v>59</v>
      </c>
      <c r="C85" s="6">
        <v>200</v>
      </c>
      <c r="D85" s="16">
        <v>1.44</v>
      </c>
      <c r="E85" s="16">
        <v>3.94</v>
      </c>
      <c r="F85" s="16">
        <v>8.75</v>
      </c>
      <c r="G85" s="17">
        <v>83</v>
      </c>
      <c r="H85" s="16">
        <v>39.78</v>
      </c>
      <c r="I85" s="16">
        <v>20.9</v>
      </c>
      <c r="J85" s="16">
        <v>43.68</v>
      </c>
      <c r="K85" s="16">
        <v>0.98</v>
      </c>
      <c r="L85" s="16"/>
    </row>
    <row r="86" spans="1:12" x14ac:dyDescent="0.25">
      <c r="A86" s="10">
        <v>294</v>
      </c>
      <c r="B86" s="11" t="s">
        <v>26</v>
      </c>
      <c r="C86" s="10">
        <v>90</v>
      </c>
      <c r="D86" s="45">
        <v>13.95</v>
      </c>
      <c r="E86" s="45">
        <v>13.4</v>
      </c>
      <c r="F86" s="45">
        <v>13.02</v>
      </c>
      <c r="G86" s="45">
        <v>228.8</v>
      </c>
      <c r="H86" s="16">
        <v>47.82</v>
      </c>
      <c r="I86" s="45">
        <v>17.760000000000002</v>
      </c>
      <c r="J86" s="45">
        <v>64</v>
      </c>
      <c r="K86" s="16">
        <v>2.9</v>
      </c>
      <c r="L86" s="16"/>
    </row>
    <row r="87" spans="1:12" x14ac:dyDescent="0.25">
      <c r="A87" s="6">
        <v>304</v>
      </c>
      <c r="B87" s="3" t="s">
        <v>27</v>
      </c>
      <c r="C87" s="6">
        <v>150</v>
      </c>
      <c r="D87" s="23">
        <v>6.4</v>
      </c>
      <c r="E87" s="16">
        <v>7.5</v>
      </c>
      <c r="F87" s="16">
        <v>37.6</v>
      </c>
      <c r="G87" s="17">
        <v>203</v>
      </c>
      <c r="H87" s="16">
        <v>1.37</v>
      </c>
      <c r="I87" s="16">
        <v>16.32</v>
      </c>
      <c r="J87" s="16">
        <v>60.95</v>
      </c>
      <c r="K87" s="16">
        <v>0.53</v>
      </c>
      <c r="L87" s="16"/>
    </row>
    <row r="88" spans="1:12" x14ac:dyDescent="0.25">
      <c r="A88" s="14"/>
      <c r="B88" s="7" t="s">
        <v>11</v>
      </c>
      <c r="C88" s="14">
        <v>60</v>
      </c>
      <c r="D88" s="13">
        <v>0.84</v>
      </c>
      <c r="E88" s="9">
        <v>0.12</v>
      </c>
      <c r="F88" s="6">
        <v>40.4</v>
      </c>
      <c r="G88" s="6">
        <v>26</v>
      </c>
      <c r="H88" s="6">
        <v>0</v>
      </c>
      <c r="I88" s="6">
        <v>10.4</v>
      </c>
      <c r="J88" s="6">
        <v>0</v>
      </c>
      <c r="K88" s="6">
        <v>0</v>
      </c>
      <c r="L88" s="6"/>
    </row>
    <row r="89" spans="1:12" x14ac:dyDescent="0.25">
      <c r="A89" s="14">
        <v>376</v>
      </c>
      <c r="B89" s="7" t="s">
        <v>12</v>
      </c>
      <c r="C89" s="14" t="s">
        <v>47</v>
      </c>
      <c r="D89" s="6">
        <v>0.1</v>
      </c>
      <c r="E89" s="9">
        <v>0</v>
      </c>
      <c r="F89" s="6">
        <v>15</v>
      </c>
      <c r="G89" s="6">
        <v>60</v>
      </c>
      <c r="H89" s="16">
        <v>11.1</v>
      </c>
      <c r="I89" s="16">
        <v>1.4</v>
      </c>
      <c r="J89" s="16">
        <v>2.8</v>
      </c>
      <c r="K89" s="16">
        <v>0.28000000000000003</v>
      </c>
      <c r="L89" s="16"/>
    </row>
    <row r="90" spans="1:12" x14ac:dyDescent="0.25">
      <c r="A90" s="6"/>
      <c r="B90" s="3" t="s">
        <v>13</v>
      </c>
      <c r="C90" s="6">
        <v>50</v>
      </c>
      <c r="D90" s="16">
        <v>3.8</v>
      </c>
      <c r="E90" s="16">
        <v>2.4</v>
      </c>
      <c r="F90" s="16">
        <v>23.6</v>
      </c>
      <c r="G90" s="17">
        <v>131</v>
      </c>
      <c r="H90" s="9">
        <f>0.16/2</f>
        <v>0.08</v>
      </c>
      <c r="I90" s="9">
        <v>37</v>
      </c>
      <c r="J90" s="16">
        <v>14.5</v>
      </c>
      <c r="K90" s="16">
        <v>0.7</v>
      </c>
      <c r="L90" s="16"/>
    </row>
    <row r="91" spans="1:12" x14ac:dyDescent="0.25">
      <c r="A91" s="6"/>
      <c r="B91" s="30" t="s">
        <v>14</v>
      </c>
      <c r="C91" s="6"/>
      <c r="D91" s="18">
        <f t="shared" ref="D91:K91" si="6">SUM(D85:D90)</f>
        <v>26.53</v>
      </c>
      <c r="E91" s="18">
        <f t="shared" si="6"/>
        <v>27.36</v>
      </c>
      <c r="F91" s="18">
        <f t="shared" si="6"/>
        <v>138.37</v>
      </c>
      <c r="G91" s="19">
        <f t="shared" si="6"/>
        <v>731.8</v>
      </c>
      <c r="H91" s="18">
        <v>99.58</v>
      </c>
      <c r="I91" s="20">
        <f>SUM(I85:I90)</f>
        <v>103.78</v>
      </c>
      <c r="J91" s="18">
        <f t="shared" si="6"/>
        <v>185.93</v>
      </c>
      <c r="K91" s="18">
        <f t="shared" si="6"/>
        <v>5.3900000000000006</v>
      </c>
      <c r="L91" s="18"/>
    </row>
    <row r="92" spans="1:12" x14ac:dyDescent="0.25">
      <c r="A92" s="6"/>
      <c r="B92" s="3"/>
      <c r="C92" s="36"/>
      <c r="D92" s="16"/>
      <c r="E92" s="16"/>
      <c r="F92" s="16"/>
      <c r="G92" s="16"/>
      <c r="H92" s="16"/>
      <c r="I92" s="16"/>
      <c r="J92" s="16"/>
      <c r="K92" s="16"/>
      <c r="L92" s="16"/>
    </row>
    <row r="93" spans="1:12" x14ac:dyDescent="0.25">
      <c r="A93" s="6"/>
      <c r="B93" s="8" t="s">
        <v>18</v>
      </c>
      <c r="C93" s="6"/>
      <c r="D93" s="16"/>
      <c r="E93" s="16"/>
      <c r="F93" s="16"/>
      <c r="G93" s="16"/>
      <c r="H93" s="16"/>
      <c r="I93" s="16"/>
      <c r="J93" s="16"/>
      <c r="K93" s="16"/>
      <c r="L93" s="16"/>
    </row>
    <row r="94" spans="1:12" x14ac:dyDescent="0.25">
      <c r="A94" s="6">
        <v>101</v>
      </c>
      <c r="B94" s="3" t="s">
        <v>39</v>
      </c>
      <c r="C94" s="6">
        <v>200</v>
      </c>
      <c r="D94" s="6">
        <v>1.58</v>
      </c>
      <c r="E94" s="6">
        <v>2.1800000000000002</v>
      </c>
      <c r="F94" s="6">
        <v>9.69</v>
      </c>
      <c r="G94" s="6">
        <v>84.6</v>
      </c>
      <c r="H94" s="16">
        <v>21.36</v>
      </c>
      <c r="I94" s="16">
        <v>18.22</v>
      </c>
      <c r="J94" s="16">
        <v>44.78</v>
      </c>
      <c r="K94" s="16">
        <v>0.7</v>
      </c>
      <c r="L94" s="16"/>
    </row>
    <row r="95" spans="1:12" x14ac:dyDescent="0.25">
      <c r="A95" s="6">
        <v>229</v>
      </c>
      <c r="B95" s="3" t="s">
        <v>28</v>
      </c>
      <c r="C95" s="6" t="s">
        <v>60</v>
      </c>
      <c r="D95" s="16">
        <v>9.75</v>
      </c>
      <c r="E95" s="16">
        <v>4.95</v>
      </c>
      <c r="F95" s="16">
        <v>3.8</v>
      </c>
      <c r="G95" s="17">
        <v>135</v>
      </c>
      <c r="H95" s="16">
        <v>39.07</v>
      </c>
      <c r="I95" s="16">
        <v>48.53</v>
      </c>
      <c r="J95" s="16">
        <v>162.19</v>
      </c>
      <c r="K95" s="16">
        <v>0.85</v>
      </c>
      <c r="L95" s="16"/>
    </row>
    <row r="96" spans="1:12" x14ac:dyDescent="0.25">
      <c r="A96" s="6">
        <v>128</v>
      </c>
      <c r="B96" s="3" t="s">
        <v>20</v>
      </c>
      <c r="C96" s="6">
        <v>150</v>
      </c>
      <c r="D96" s="16">
        <v>3.1</v>
      </c>
      <c r="E96" s="16">
        <v>9.16</v>
      </c>
      <c r="F96" s="16">
        <v>17.98</v>
      </c>
      <c r="G96" s="17">
        <v>172.86</v>
      </c>
      <c r="H96" s="16">
        <v>41.66</v>
      </c>
      <c r="I96" s="45">
        <v>27.39</v>
      </c>
      <c r="J96" s="16">
        <v>87.03</v>
      </c>
      <c r="K96" s="45">
        <v>1.03</v>
      </c>
      <c r="L96" s="16"/>
    </row>
    <row r="97" spans="1:12" x14ac:dyDescent="0.25">
      <c r="A97" s="6" t="s">
        <v>33</v>
      </c>
      <c r="B97" s="3" t="s">
        <v>56</v>
      </c>
      <c r="C97" s="6">
        <v>60</v>
      </c>
      <c r="D97" s="16">
        <v>0.84</v>
      </c>
      <c r="E97" s="16">
        <v>0.12</v>
      </c>
      <c r="F97" s="16">
        <v>40.4</v>
      </c>
      <c r="G97" s="17">
        <v>26</v>
      </c>
      <c r="H97" s="16">
        <v>0</v>
      </c>
      <c r="I97" s="16">
        <v>10.4</v>
      </c>
      <c r="J97" s="16">
        <v>0</v>
      </c>
      <c r="K97" s="16">
        <v>0</v>
      </c>
      <c r="L97" s="16"/>
    </row>
    <row r="98" spans="1:12" x14ac:dyDescent="0.25">
      <c r="A98" s="14">
        <v>377</v>
      </c>
      <c r="B98" s="7" t="s">
        <v>40</v>
      </c>
      <c r="C98" s="14" t="s">
        <v>41</v>
      </c>
      <c r="D98" s="6">
        <v>0.1</v>
      </c>
      <c r="E98" s="9">
        <v>0</v>
      </c>
      <c r="F98" s="6">
        <v>15</v>
      </c>
      <c r="G98" s="6">
        <v>60</v>
      </c>
      <c r="H98" s="6">
        <v>11.1</v>
      </c>
      <c r="I98" s="6">
        <v>2.8</v>
      </c>
      <c r="J98" s="6">
        <v>1.4</v>
      </c>
      <c r="K98" s="6">
        <v>0.28000000000000003</v>
      </c>
      <c r="L98" s="6"/>
    </row>
    <row r="99" spans="1:12" x14ac:dyDescent="0.25">
      <c r="A99" s="6"/>
      <c r="B99" s="3" t="s">
        <v>13</v>
      </c>
      <c r="C99" s="6">
        <v>50</v>
      </c>
      <c r="D99" s="16">
        <v>3.8</v>
      </c>
      <c r="E99" s="16">
        <v>2.4</v>
      </c>
      <c r="F99" s="16">
        <v>23.6</v>
      </c>
      <c r="G99" s="17">
        <v>131</v>
      </c>
      <c r="H99" s="9">
        <f>0.16/2</f>
        <v>0.08</v>
      </c>
      <c r="I99" s="9">
        <v>37</v>
      </c>
      <c r="J99" s="16">
        <v>14.5</v>
      </c>
      <c r="K99" s="16">
        <v>0.69</v>
      </c>
      <c r="L99" s="16" t="s">
        <v>33</v>
      </c>
    </row>
    <row r="100" spans="1:12" x14ac:dyDescent="0.25">
      <c r="A100" s="37"/>
      <c r="B100" s="30" t="s">
        <v>14</v>
      </c>
      <c r="C100" s="6"/>
      <c r="D100" s="18">
        <f>SUM(D94:D99)</f>
        <v>19.169999999999998</v>
      </c>
      <c r="E100" s="18">
        <f>SUM(E94:E99)</f>
        <v>18.809999999999999</v>
      </c>
      <c r="F100" s="18">
        <f>SUM(F94:F99)</f>
        <v>110.47</v>
      </c>
      <c r="G100" s="19">
        <f>SUM(G94:G99)</f>
        <v>609.46</v>
      </c>
      <c r="H100" s="18">
        <v>112.18</v>
      </c>
      <c r="I100" s="20">
        <f>SUM(I94:I99)</f>
        <v>144.34</v>
      </c>
      <c r="J100" s="18">
        <f>SUM(J94:J99)</f>
        <v>309.89999999999998</v>
      </c>
      <c r="K100" s="18">
        <f>SUM(K94:K99)</f>
        <v>3.5500000000000003</v>
      </c>
      <c r="L100" s="18" t="s">
        <v>33</v>
      </c>
    </row>
    <row r="101" spans="1:12" x14ac:dyDescent="0.25">
      <c r="A101" s="37"/>
      <c r="B101" s="30"/>
      <c r="C101" s="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25">
      <c r="A102" s="37"/>
      <c r="B102" s="8" t="s">
        <v>21</v>
      </c>
      <c r="C102" s="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25">
      <c r="A103" s="6">
        <v>103</v>
      </c>
      <c r="B103" s="3" t="s">
        <v>61</v>
      </c>
      <c r="C103" s="6">
        <v>200</v>
      </c>
      <c r="D103" s="16">
        <v>2.15</v>
      </c>
      <c r="E103" s="16">
        <v>2.27</v>
      </c>
      <c r="F103" s="16">
        <v>13.96</v>
      </c>
      <c r="G103" s="17">
        <v>94.6</v>
      </c>
      <c r="H103" s="16">
        <v>23.36</v>
      </c>
      <c r="I103" s="16">
        <v>21.82</v>
      </c>
      <c r="J103" s="16">
        <v>54.06</v>
      </c>
      <c r="K103" s="16">
        <v>0.9</v>
      </c>
      <c r="L103" s="16"/>
    </row>
    <row r="104" spans="1:12" x14ac:dyDescent="0.25">
      <c r="A104" s="37">
        <v>293</v>
      </c>
      <c r="B104" s="3" t="s">
        <v>29</v>
      </c>
      <c r="C104" s="6">
        <v>90</v>
      </c>
      <c r="D104" s="16">
        <v>24.26</v>
      </c>
      <c r="E104" s="16">
        <v>24.34</v>
      </c>
      <c r="F104" s="16">
        <v>0.08</v>
      </c>
      <c r="G104" s="17">
        <v>316</v>
      </c>
      <c r="H104" s="16">
        <v>51.6</v>
      </c>
      <c r="I104" s="16">
        <v>25</v>
      </c>
      <c r="J104" s="16">
        <v>179</v>
      </c>
      <c r="K104" s="16">
        <v>1.8</v>
      </c>
      <c r="L104" s="16"/>
    </row>
    <row r="105" spans="1:12" x14ac:dyDescent="0.25">
      <c r="A105" s="37">
        <v>310</v>
      </c>
      <c r="B105" s="3" t="s">
        <v>24</v>
      </c>
      <c r="C105" s="6">
        <v>150</v>
      </c>
      <c r="D105" s="16">
        <f>2.5*1.5</f>
        <v>3.75</v>
      </c>
      <c r="E105" s="16">
        <v>7.55</v>
      </c>
      <c r="F105" s="16">
        <v>26.64</v>
      </c>
      <c r="G105" s="17">
        <v>200</v>
      </c>
      <c r="H105" s="16">
        <v>26</v>
      </c>
      <c r="I105" s="16">
        <v>38.71</v>
      </c>
      <c r="J105" s="16">
        <v>106.27</v>
      </c>
      <c r="K105" s="16">
        <v>1.57</v>
      </c>
      <c r="L105" s="16"/>
    </row>
    <row r="106" spans="1:12" x14ac:dyDescent="0.25">
      <c r="A106" s="37" t="s">
        <v>33</v>
      </c>
      <c r="B106" s="3" t="s">
        <v>56</v>
      </c>
      <c r="C106" s="6">
        <v>60</v>
      </c>
      <c r="D106" s="16">
        <v>0.84</v>
      </c>
      <c r="E106" s="16">
        <v>0.12</v>
      </c>
      <c r="F106" s="16">
        <v>40.4</v>
      </c>
      <c r="G106" s="17">
        <v>26</v>
      </c>
      <c r="H106" s="16">
        <v>0</v>
      </c>
      <c r="I106" s="16">
        <v>10.4</v>
      </c>
      <c r="J106" s="16">
        <v>0</v>
      </c>
      <c r="K106" s="16">
        <v>0</v>
      </c>
      <c r="L106" s="16"/>
    </row>
    <row r="107" spans="1:12" x14ac:dyDescent="0.25">
      <c r="A107" s="6">
        <v>376</v>
      </c>
      <c r="B107" s="3" t="s">
        <v>12</v>
      </c>
      <c r="C107" s="6" t="s">
        <v>52</v>
      </c>
      <c r="D107" s="6">
        <v>0.1</v>
      </c>
      <c r="E107" s="9">
        <v>0.02</v>
      </c>
      <c r="F107" s="6">
        <v>15</v>
      </c>
      <c r="G107" s="6">
        <v>60</v>
      </c>
      <c r="H107" s="16">
        <v>11.1</v>
      </c>
      <c r="I107" s="16">
        <v>1.4</v>
      </c>
      <c r="J107" s="16">
        <v>2.8</v>
      </c>
      <c r="K107" s="16">
        <v>0.28000000000000003</v>
      </c>
      <c r="L107" s="16"/>
    </row>
    <row r="108" spans="1:12" x14ac:dyDescent="0.25">
      <c r="A108" s="6"/>
      <c r="B108" s="3" t="s">
        <v>50</v>
      </c>
      <c r="C108" s="6">
        <v>25</v>
      </c>
      <c r="D108" s="6">
        <v>1.4</v>
      </c>
      <c r="E108" s="9">
        <v>0.28000000000000003</v>
      </c>
      <c r="F108" s="6">
        <v>12.3</v>
      </c>
      <c r="G108" s="6">
        <v>57.48</v>
      </c>
      <c r="H108" s="16">
        <v>5.75</v>
      </c>
      <c r="I108" s="16">
        <v>6.25</v>
      </c>
      <c r="J108" s="16">
        <v>26.5</v>
      </c>
      <c r="K108" s="16">
        <v>0.8</v>
      </c>
      <c r="L108" s="16"/>
    </row>
    <row r="109" spans="1:12" x14ac:dyDescent="0.25">
      <c r="A109" s="6"/>
      <c r="B109" s="3" t="s">
        <v>13</v>
      </c>
      <c r="C109" s="6">
        <v>50</v>
      </c>
      <c r="D109" s="16">
        <v>3.8</v>
      </c>
      <c r="E109" s="16">
        <v>2.4</v>
      </c>
      <c r="F109" s="16">
        <v>23.6</v>
      </c>
      <c r="G109" s="17">
        <v>131</v>
      </c>
      <c r="H109" s="9">
        <v>0.08</v>
      </c>
      <c r="I109" s="9">
        <v>37</v>
      </c>
      <c r="J109" s="16">
        <v>14.5</v>
      </c>
      <c r="K109" s="16">
        <v>0.7</v>
      </c>
      <c r="L109" s="16"/>
    </row>
    <row r="110" spans="1:12" x14ac:dyDescent="0.25">
      <c r="A110" s="37"/>
      <c r="B110" s="30" t="s">
        <v>14</v>
      </c>
      <c r="C110" s="6"/>
      <c r="D110" s="18">
        <f t="shared" ref="D110:K110" si="7">SUM(D103:D109)</f>
        <v>36.299999999999997</v>
      </c>
      <c r="E110" s="18">
        <f t="shared" si="7"/>
        <v>36.979999999999997</v>
      </c>
      <c r="F110" s="18">
        <f t="shared" si="7"/>
        <v>131.97999999999999</v>
      </c>
      <c r="G110" s="19">
        <f t="shared" si="7"/>
        <v>885.08</v>
      </c>
      <c r="H110" s="18">
        <f t="shared" si="7"/>
        <v>117.89</v>
      </c>
      <c r="I110" s="20">
        <f t="shared" si="7"/>
        <v>140.58000000000001</v>
      </c>
      <c r="J110" s="18">
        <f t="shared" si="7"/>
        <v>383.13</v>
      </c>
      <c r="K110" s="18">
        <f t="shared" si="7"/>
        <v>6.0500000000000007</v>
      </c>
      <c r="L110" s="18"/>
    </row>
    <row r="111" spans="1:12" x14ac:dyDescent="0.25">
      <c r="A111" s="37"/>
      <c r="B111" s="30"/>
      <c r="C111" s="6"/>
      <c r="D111" s="18"/>
      <c r="E111" s="18"/>
      <c r="F111" s="18"/>
      <c r="G111" s="19"/>
      <c r="H111" s="18"/>
      <c r="I111" s="20"/>
      <c r="J111" s="18"/>
      <c r="K111" s="18"/>
      <c r="L111" s="18"/>
    </row>
    <row r="112" spans="1:12" x14ac:dyDescent="0.25">
      <c r="A112" s="37"/>
      <c r="B112" s="30" t="s">
        <v>66</v>
      </c>
      <c r="C112" s="6"/>
      <c r="D112" s="18"/>
      <c r="E112" s="18"/>
      <c r="F112" s="18"/>
      <c r="G112" s="19"/>
      <c r="H112" s="18"/>
      <c r="I112" s="20"/>
      <c r="J112" s="18"/>
      <c r="K112" s="18"/>
      <c r="L112" s="18"/>
    </row>
    <row r="113" spans="1:12" x14ac:dyDescent="0.25">
      <c r="A113" s="37">
        <v>82</v>
      </c>
      <c r="B113" s="11" t="s">
        <v>59</v>
      </c>
      <c r="C113" s="6">
        <v>200</v>
      </c>
      <c r="D113" s="16">
        <v>1.4</v>
      </c>
      <c r="E113" s="16">
        <v>3.9</v>
      </c>
      <c r="F113" s="16">
        <v>8.8000000000000007</v>
      </c>
      <c r="G113" s="17">
        <v>83</v>
      </c>
      <c r="H113" s="16">
        <v>39.799999999999997</v>
      </c>
      <c r="I113" s="9">
        <v>20.9</v>
      </c>
      <c r="J113" s="16">
        <v>43.7</v>
      </c>
      <c r="K113" s="16">
        <v>1</v>
      </c>
      <c r="L113" s="18"/>
    </row>
    <row r="114" spans="1:12" x14ac:dyDescent="0.25">
      <c r="A114" s="37">
        <v>290</v>
      </c>
      <c r="B114" s="11" t="s">
        <v>67</v>
      </c>
      <c r="C114" s="6" t="s">
        <v>70</v>
      </c>
      <c r="D114" s="50">
        <v>7.97</v>
      </c>
      <c r="E114" s="50" t="s">
        <v>71</v>
      </c>
      <c r="F114" s="50" t="s">
        <v>72</v>
      </c>
      <c r="G114" s="49">
        <v>147.19999999999999</v>
      </c>
      <c r="H114" s="49">
        <v>46.16</v>
      </c>
      <c r="I114" s="20">
        <v>17.71</v>
      </c>
      <c r="J114" s="49">
        <v>8.43</v>
      </c>
      <c r="K114" s="49">
        <v>0.37</v>
      </c>
      <c r="L114" s="18"/>
    </row>
    <row r="115" spans="1:12" x14ac:dyDescent="0.25">
      <c r="A115" s="37">
        <v>202</v>
      </c>
      <c r="B115" s="30" t="s">
        <v>68</v>
      </c>
      <c r="C115" s="6">
        <v>150</v>
      </c>
      <c r="D115" s="18">
        <v>7.55</v>
      </c>
      <c r="E115" s="18">
        <v>0.89</v>
      </c>
      <c r="F115" s="18">
        <v>42.56</v>
      </c>
      <c r="G115" s="49">
        <v>208.4</v>
      </c>
      <c r="H115" s="49">
        <v>14.92</v>
      </c>
      <c r="I115" s="20">
        <v>49.56</v>
      </c>
      <c r="J115" s="49">
        <v>11.49</v>
      </c>
      <c r="K115" s="49">
        <v>1.1499999999999999</v>
      </c>
      <c r="L115" s="18"/>
    </row>
    <row r="116" spans="1:12" x14ac:dyDescent="0.25">
      <c r="A116" s="37"/>
      <c r="B116" s="30" t="s">
        <v>11</v>
      </c>
      <c r="C116" s="6">
        <v>60</v>
      </c>
      <c r="D116" s="49">
        <v>0.84</v>
      </c>
      <c r="E116" s="49">
        <v>0.12</v>
      </c>
      <c r="F116" s="49">
        <v>40.4</v>
      </c>
      <c r="G116" s="19">
        <v>26</v>
      </c>
      <c r="H116" s="18">
        <v>0</v>
      </c>
      <c r="I116" s="20">
        <v>10.4</v>
      </c>
      <c r="J116" s="18">
        <v>0</v>
      </c>
      <c r="K116" s="18">
        <v>0</v>
      </c>
      <c r="L116" s="18"/>
    </row>
    <row r="117" spans="1:12" x14ac:dyDescent="0.25">
      <c r="A117" s="37">
        <v>376</v>
      </c>
      <c r="B117" s="30" t="s">
        <v>12</v>
      </c>
      <c r="C117" s="6" t="s">
        <v>47</v>
      </c>
      <c r="D117" s="18">
        <v>0.1</v>
      </c>
      <c r="E117" s="50">
        <v>0.02</v>
      </c>
      <c r="F117" s="18">
        <v>15</v>
      </c>
      <c r="G117" s="50" t="s">
        <v>69</v>
      </c>
      <c r="H117" s="18">
        <v>11.1</v>
      </c>
      <c r="I117" s="20">
        <v>2.8</v>
      </c>
      <c r="J117" s="18">
        <v>1.4</v>
      </c>
      <c r="K117" s="18">
        <v>0.28000000000000003</v>
      </c>
      <c r="L117" s="18"/>
    </row>
    <row r="118" spans="1:12" x14ac:dyDescent="0.25">
      <c r="A118" s="37"/>
      <c r="B118" s="30" t="s">
        <v>13</v>
      </c>
      <c r="C118" s="6">
        <v>50</v>
      </c>
      <c r="D118" s="18">
        <v>3.8</v>
      </c>
      <c r="E118" s="18">
        <v>2.4</v>
      </c>
      <c r="F118" s="18">
        <v>23.6</v>
      </c>
      <c r="G118" s="19">
        <v>131</v>
      </c>
      <c r="H118" s="18">
        <v>11</v>
      </c>
      <c r="I118" s="20">
        <v>14.5</v>
      </c>
      <c r="J118" s="18">
        <v>37</v>
      </c>
      <c r="K118" s="18">
        <v>0.7</v>
      </c>
      <c r="L118" s="18"/>
    </row>
    <row r="119" spans="1:12" x14ac:dyDescent="0.25">
      <c r="A119" s="37"/>
      <c r="B119" s="30" t="s">
        <v>14</v>
      </c>
      <c r="C119" s="6"/>
      <c r="D119" s="18">
        <f t="shared" ref="D119:K119" si="8">SUM(D113:D118)</f>
        <v>21.66</v>
      </c>
      <c r="E119" s="18">
        <f t="shared" si="8"/>
        <v>7.33</v>
      </c>
      <c r="F119" s="18">
        <f t="shared" si="8"/>
        <v>130.35999999999999</v>
      </c>
      <c r="G119" s="19">
        <f t="shared" si="8"/>
        <v>595.6</v>
      </c>
      <c r="H119" s="18">
        <f t="shared" si="8"/>
        <v>122.97999999999999</v>
      </c>
      <c r="I119" s="20">
        <f t="shared" si="8"/>
        <v>115.87</v>
      </c>
      <c r="J119" s="18">
        <f t="shared" si="8"/>
        <v>102.02000000000001</v>
      </c>
      <c r="K119" s="18">
        <f t="shared" si="8"/>
        <v>3.5</v>
      </c>
      <c r="L119" s="18"/>
    </row>
    <row r="120" spans="1:12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7"/>
    </row>
    <row r="121" spans="1:12" x14ac:dyDescent="0.25">
      <c r="A121" s="42" t="s">
        <v>30</v>
      </c>
      <c r="J121" s="41"/>
      <c r="K121" s="41"/>
      <c r="L121" s="41"/>
    </row>
    <row r="122" spans="1:12" x14ac:dyDescent="0.25">
      <c r="A122" s="44"/>
      <c r="B122" s="43"/>
      <c r="C122" s="39"/>
      <c r="D122" s="39"/>
      <c r="E122" s="39"/>
      <c r="F122" s="40"/>
      <c r="G122" s="39"/>
      <c r="H122" s="39"/>
      <c r="I122" s="39"/>
      <c r="J122" s="41"/>
      <c r="K122" s="41"/>
      <c r="L122" s="41"/>
    </row>
    <row r="123" spans="1:12" ht="42" customHeight="1" x14ac:dyDescent="0.25">
      <c r="A123" s="44" t="s">
        <v>31</v>
      </c>
      <c r="B123" s="38"/>
      <c r="C123" s="39"/>
      <c r="D123" s="39"/>
      <c r="E123" s="39"/>
      <c r="F123" s="39"/>
      <c r="G123" s="40"/>
      <c r="H123" s="39"/>
      <c r="I123" s="39"/>
      <c r="J123" s="41"/>
      <c r="K123" s="41"/>
      <c r="L123" s="41"/>
    </row>
    <row r="124" spans="1:12" ht="42.75" customHeight="1" x14ac:dyDescent="0.25">
      <c r="A124" s="58" t="s">
        <v>62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</row>
    <row r="125" spans="1:12" ht="42.75" customHeight="1" x14ac:dyDescent="0.25">
      <c r="A125" s="58" t="s">
        <v>73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</row>
    <row r="126" spans="1:12" ht="33.75" customHeight="1" x14ac:dyDescent="0.25">
      <c r="A126" s="54" t="s">
        <v>74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</row>
    <row r="127" spans="1:12" ht="33.75" customHeight="1" x14ac:dyDescent="0.25">
      <c r="A127" s="44" t="s">
        <v>32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2" ht="30" customHeight="1" x14ac:dyDescent="0.25">
      <c r="A128" s="58" t="s">
        <v>63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</row>
    <row r="129" spans="1:12" ht="28.5" customHeight="1" x14ac:dyDescent="0.25">
      <c r="A129" s="54" t="s">
        <v>33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</row>
    <row r="130" spans="1:12" ht="43.5" customHeight="1" x14ac:dyDescent="0.25">
      <c r="C130" s="41"/>
      <c r="D130" s="41"/>
      <c r="E130" s="41"/>
      <c r="F130" s="41"/>
      <c r="G130" s="41"/>
      <c r="H130" s="41"/>
      <c r="I130" s="41"/>
    </row>
    <row r="145" spans="13:18" ht="28.9" customHeight="1" x14ac:dyDescent="0.25">
      <c r="M145" s="1" t="s">
        <v>37</v>
      </c>
      <c r="N145" s="1" t="s">
        <v>33</v>
      </c>
    </row>
    <row r="153" spans="13:18" ht="42" customHeight="1" x14ac:dyDescent="0.25"/>
    <row r="154" spans="13:18" x14ac:dyDescent="0.25">
      <c r="M154" s="1" t="s">
        <v>34</v>
      </c>
    </row>
    <row r="156" spans="13:18" ht="39.75" customHeight="1" x14ac:dyDescent="0.25"/>
    <row r="159" spans="13:18" x14ac:dyDescent="0.25">
      <c r="R159" s="1" t="s">
        <v>33</v>
      </c>
    </row>
    <row r="251" spans="7:7" x14ac:dyDescent="0.25">
      <c r="G251" s="1" t="s">
        <v>35</v>
      </c>
    </row>
  </sheetData>
  <mergeCells count="8">
    <mergeCell ref="G10:J10"/>
    <mergeCell ref="A129:L129"/>
    <mergeCell ref="A126:L126"/>
    <mergeCell ref="B17:L17"/>
    <mergeCell ref="A120:L120"/>
    <mergeCell ref="A124:L124"/>
    <mergeCell ref="A128:L128"/>
    <mergeCell ref="A125:L125"/>
  </mergeCells>
  <pageMargins left="0.39370078740157483" right="0.19685039370078741" top="0.39370078740157483" bottom="0.3937007874015748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2" sqref="M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>
    <row r="1" spans="1:1" x14ac:dyDescent="0.25">
      <c r="A1" t="s">
        <v>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admin</cp:lastModifiedBy>
  <cp:lastPrinted>2021-09-01T13:11:26Z</cp:lastPrinted>
  <dcterms:created xsi:type="dcterms:W3CDTF">2017-08-16T07:25:10Z</dcterms:created>
  <dcterms:modified xsi:type="dcterms:W3CDTF">2021-09-03T06:43:38Z</dcterms:modified>
</cp:coreProperties>
</file>